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ana_hosoi\Downloads\"/>
    </mc:Choice>
  </mc:AlternateContent>
  <xr:revisionPtr revIDLastSave="0" documentId="8_{C0605930-DE05-4E75-B15A-6D0FB5376069}" xr6:coauthVersionLast="47" xr6:coauthVersionMax="47" xr10:uidLastSave="{00000000-0000-0000-0000-000000000000}"/>
  <bookViews>
    <workbookView xWindow="-120" yWindow="-16320" windowWidth="29040" windowHeight="15720" xr2:uid="{00000000-000D-0000-FFFF-FFFF00000000}"/>
  </bookViews>
  <sheets>
    <sheet name="CRA簡易アセスメント"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3" l="1"/>
  <c r="K31" i="3"/>
  <c r="K30" i="3" s="1"/>
  <c r="K29" i="3" l="1"/>
  <c r="K27" i="3" s="1"/>
  <c r="K26" i="3" s="1"/>
  <c r="K25" i="3" s="1"/>
  <c r="C13" i="3" s="1"/>
</calcChain>
</file>

<file path=xl/sharedStrings.xml><?xml version="1.0" encoding="utf-8"?>
<sst xmlns="http://schemas.openxmlformats.org/spreadsheetml/2006/main" count="82" uniqueCount="53">
  <si>
    <t>●CRA簡易アセスメントチェックリスト</t>
    <phoneticPr fontId="1"/>
  </si>
  <si>
    <t>作成：2026年3月</t>
    <rPh sb="0" eb="2">
      <t>サクセイ</t>
    </rPh>
    <rPh sb="7" eb="8">
      <t>ネン</t>
    </rPh>
    <rPh sb="9" eb="10">
      <t>ガツ</t>
    </rPh>
    <phoneticPr fontId="1"/>
  </si>
  <si>
    <t>本チェックリストは、EUサイバーレジリエンス法（以下、CRA）が貴社製品・サービスに適用される可能性を簡易的に可視化することを目的としています。</t>
    <rPh sb="24" eb="26">
      <t>イカ</t>
    </rPh>
    <rPh sb="55" eb="58">
      <t>カシカ</t>
    </rPh>
    <phoneticPr fontId="1"/>
  </si>
  <si>
    <t>CRAの要求事項に該当するかどうかを早期に確認することで、必要な対応検討やリスク評価を効率的に進めるための初期判断ツールとしてご利用ください。</t>
    <phoneticPr fontId="1"/>
  </si>
  <si>
    <t>なお、本チェックリストの結果はあくまで簡易的な事前評価を目的としており、最終的な法令適合性の判断を保証するものではありませんことご承知おきくださいますようお願いいたします。</t>
    <rPh sb="65" eb="67">
      <t>ショウチ</t>
    </rPh>
    <rPh sb="78" eb="79">
      <t>ネガ</t>
    </rPh>
    <phoneticPr fontId="1"/>
  </si>
  <si>
    <t>●利用方法</t>
    <rPh sb="1" eb="5">
      <t>リヨウホウホウ</t>
    </rPh>
    <phoneticPr fontId="1"/>
  </si>
  <si>
    <t>全21問の質問に対して回答（F列）を選択してください。全ての回答を埋めていただくと結果が表示されます。</t>
    <rPh sb="0" eb="1">
      <t>ゼン</t>
    </rPh>
    <rPh sb="3" eb="4">
      <t>モン</t>
    </rPh>
    <rPh sb="5" eb="7">
      <t>シツモン</t>
    </rPh>
    <rPh sb="8" eb="9">
      <t>タイ</t>
    </rPh>
    <rPh sb="11" eb="13">
      <t>カイトウ</t>
    </rPh>
    <rPh sb="15" eb="16">
      <t>レツ</t>
    </rPh>
    <rPh sb="18" eb="20">
      <t>センタク</t>
    </rPh>
    <rPh sb="27" eb="28">
      <t>スベ</t>
    </rPh>
    <rPh sb="30" eb="32">
      <t>カイトウ</t>
    </rPh>
    <rPh sb="33" eb="34">
      <t>ウ</t>
    </rPh>
    <rPh sb="41" eb="43">
      <t>ケッカ</t>
    </rPh>
    <rPh sb="44" eb="46">
      <t>ヒョウジ</t>
    </rPh>
    <phoneticPr fontId="1"/>
  </si>
  <si>
    <t>不明な点がございましたら、右記のお問合せ先に「CRA簡易アセスメントチェックリストについての質問」とご連絡ください。</t>
    <rPh sb="0" eb="2">
      <t>フメイ</t>
    </rPh>
    <rPh sb="3" eb="4">
      <t>テン</t>
    </rPh>
    <rPh sb="13" eb="15">
      <t>ウキ</t>
    </rPh>
    <rPh sb="17" eb="19">
      <t>トイアワ</t>
    </rPh>
    <rPh sb="20" eb="21">
      <t>サキ</t>
    </rPh>
    <rPh sb="46" eb="48">
      <t>シツモン</t>
    </rPh>
    <rPh sb="51" eb="53">
      <t>レンラク</t>
    </rPh>
    <phoneticPr fontId="1"/>
  </si>
  <si>
    <t>●結果</t>
    <rPh sb="1" eb="3">
      <t>ケッカ</t>
    </rPh>
    <phoneticPr fontId="1"/>
  </si>
  <si>
    <t>●質問および回答</t>
    <rPh sb="1" eb="3">
      <t>シツモン</t>
    </rPh>
    <rPh sb="6" eb="8">
      <t>カイトウ</t>
    </rPh>
    <phoneticPr fontId="1"/>
  </si>
  <si>
    <t>選択肢から回答ください。↓</t>
    <rPh sb="0" eb="3">
      <t>センタクシ</t>
    </rPh>
    <rPh sb="5" eb="7">
      <t>カイトウ</t>
    </rPh>
    <phoneticPr fontId="1"/>
  </si>
  <si>
    <t>NO</t>
    <phoneticPr fontId="1"/>
  </si>
  <si>
    <t>カテゴリ</t>
    <phoneticPr fontId="1"/>
  </si>
  <si>
    <t>質問</t>
    <rPh sb="0" eb="2">
      <t>シツモン</t>
    </rPh>
    <phoneticPr fontId="1"/>
  </si>
  <si>
    <t>回答</t>
    <rPh sb="0" eb="2">
      <t>カイトウ</t>
    </rPh>
    <phoneticPr fontId="1"/>
  </si>
  <si>
    <t>適用判定とスコープ定義</t>
    <phoneticPr fontId="1"/>
  </si>
  <si>
    <t>ネットワークに接続されるデジタル要素を備えた製品提供に自社が関わっているか。</t>
    <rPh sb="24" eb="26">
      <t>テイキョウ</t>
    </rPh>
    <rPh sb="30" eb="31">
      <t>カカ</t>
    </rPh>
    <phoneticPr fontId="1"/>
  </si>
  <si>
    <t>↓メモ　最終的には文字を白くする</t>
    <rPh sb="4" eb="7">
      <t>サイシュウテキ</t>
    </rPh>
    <rPh sb="9" eb="11">
      <t>モジ</t>
    </rPh>
    <rPh sb="12" eb="13">
      <t>シロ</t>
    </rPh>
    <phoneticPr fontId="1"/>
  </si>
  <si>
    <t>医療機器／自動車／航空・船舶／国防用途に該当するか。</t>
  </si>
  <si>
    <t>組織・方針・体制</t>
    <phoneticPr fontId="1"/>
  </si>
  <si>
    <t>製品の脆弱性を利用した悪用を確認した時に情報開示を行うルールや手段を設けているか。</t>
  </si>
  <si>
    <t>P</t>
    <phoneticPr fontId="1"/>
  </si>
  <si>
    <t>No3から順番に全ての選択肢（F列の19行目～37行目）を埋めてください。</t>
    <rPh sb="5" eb="7">
      <t>ジュンバン</t>
    </rPh>
    <rPh sb="8" eb="9">
      <t>スベ</t>
    </rPh>
    <rPh sb="11" eb="14">
      <t>センタクシ</t>
    </rPh>
    <rPh sb="16" eb="17">
      <t>レツ</t>
    </rPh>
    <rPh sb="20" eb="22">
      <t>ギョウメ</t>
    </rPh>
    <rPh sb="25" eb="27">
      <t>ギョウメ</t>
    </rPh>
    <rPh sb="29" eb="30">
      <t>ウ</t>
    </rPh>
    <phoneticPr fontId="1"/>
  </si>
  <si>
    <t>セキュリティインシデントが発生した時のインシデント対応を行う体制を整えているか。</t>
    <rPh sb="33" eb="34">
      <t>トトノ</t>
    </rPh>
    <phoneticPr fontId="1"/>
  </si>
  <si>
    <t>CRA対応の適用対象外となります。</t>
    <rPh sb="3" eb="5">
      <t>タイオウ</t>
    </rPh>
    <rPh sb="6" eb="8">
      <t>テキヨウ</t>
    </rPh>
    <rPh sb="8" eb="11">
      <t>タイショウガイ</t>
    </rPh>
    <phoneticPr fontId="1"/>
  </si>
  <si>
    <t>リスクアセスメントと設計</t>
    <phoneticPr fontId="1"/>
  </si>
  <si>
    <t>製品の発生し得るリスクついて定期的に確認と対策を実行しているか。</t>
  </si>
  <si>
    <t>S</t>
    <phoneticPr fontId="1"/>
  </si>
  <si>
    <t>2026年9月11日からの部分適用開始にあたり、対応が必要な課題が残っております。</t>
    <rPh sb="4" eb="5">
      <t>ネン</t>
    </rPh>
    <rPh sb="6" eb="7">
      <t>ガツ</t>
    </rPh>
    <rPh sb="9" eb="10">
      <t>ニチ</t>
    </rPh>
    <rPh sb="13" eb="17">
      <t>ブブンテキヨウ</t>
    </rPh>
    <rPh sb="17" eb="19">
      <t>カイシ</t>
    </rPh>
    <rPh sb="24" eb="26">
      <t>タイオウ</t>
    </rPh>
    <rPh sb="27" eb="29">
      <t>ヒツヨウ</t>
    </rPh>
    <rPh sb="30" eb="32">
      <t>カダイ</t>
    </rPh>
    <rPh sb="33" eb="34">
      <t>ノコ</t>
    </rPh>
    <phoneticPr fontId="1"/>
  </si>
  <si>
    <t>製品のセキュリティ要件を定めて、要件を満たす設計・実装を行っているか。</t>
    <rPh sb="9" eb="11">
      <t>ヨウケン</t>
    </rPh>
    <rPh sb="12" eb="13">
      <t>サダ</t>
    </rPh>
    <rPh sb="16" eb="18">
      <t>ヨウケン</t>
    </rPh>
    <rPh sb="19" eb="20">
      <t>ミ</t>
    </rPh>
    <phoneticPr fontId="1"/>
  </si>
  <si>
    <t>2027年12月11日からの完全適用（義務化）にあたり、対応が必要な課題が残っております。</t>
    <rPh sb="4" eb="5">
      <t>ネン</t>
    </rPh>
    <rPh sb="7" eb="8">
      <t>ガツ</t>
    </rPh>
    <rPh sb="10" eb="11">
      <t>ニチ</t>
    </rPh>
    <rPh sb="14" eb="16">
      <t>カンゼン</t>
    </rPh>
    <rPh sb="16" eb="18">
      <t>テキヨウ</t>
    </rPh>
    <rPh sb="19" eb="22">
      <t>ギムカ</t>
    </rPh>
    <rPh sb="28" eb="30">
      <t>タイオウ</t>
    </rPh>
    <rPh sb="31" eb="33">
      <t>ヒツヨウ</t>
    </rPh>
    <rPh sb="34" eb="36">
      <t>カダイ</t>
    </rPh>
    <rPh sb="37" eb="38">
      <t>ノコ</t>
    </rPh>
    <phoneticPr fontId="1"/>
  </si>
  <si>
    <t>製品の脆弱性管理を行う方針を定めて運用しているか。ソフトウェア部品表（SBOM）の管理も含まれる。</t>
    <rPh sb="3" eb="6">
      <t>ゼイジャクセイ</t>
    </rPh>
    <rPh sb="6" eb="8">
      <t>カンリ</t>
    </rPh>
    <rPh sb="9" eb="10">
      <t>オコナ</t>
    </rPh>
    <rPh sb="11" eb="13">
      <t>ホウシン</t>
    </rPh>
    <rPh sb="14" eb="15">
      <t>サダ</t>
    </rPh>
    <rPh sb="17" eb="19">
      <t>ウンヨウ</t>
    </rPh>
    <rPh sb="31" eb="34">
      <t>ブヒンヒョウ</t>
    </rPh>
    <rPh sb="44" eb="45">
      <t>フク</t>
    </rPh>
    <phoneticPr fontId="1"/>
  </si>
  <si>
    <t>ご回答からは、CRA対応が必須となる要素は確認されませんでした。</t>
    <phoneticPr fontId="1"/>
  </si>
  <si>
    <t>製品の出荷後も脆弱性有無の確認を定期的に行っているか。</t>
  </si>
  <si>
    <t>実装・検証・テスト</t>
    <phoneticPr fontId="1"/>
  </si>
  <si>
    <t>単体テスト/結合テスト/システムテスト/静的・動的解析テストを実施しているか。</t>
  </si>
  <si>
    <t>製品やサービスの出荷後も定期的に脆弱性がないかテストを行っているか。</t>
  </si>
  <si>
    <t>ドキュメンテーション</t>
    <phoneticPr fontId="1"/>
  </si>
  <si>
    <t>製品の用途、対象バージョン、外観／内部レイアウトなどを説明する文書を作成して利用者に提供しているか。</t>
  </si>
  <si>
    <t>設計/開発/製造/脆弱性対応の文書を作成しているか。</t>
    <rPh sb="0" eb="2">
      <t>セッケイ</t>
    </rPh>
    <rPh sb="3" eb="5">
      <t>カイハツ</t>
    </rPh>
    <rPh sb="6" eb="8">
      <t>セイゾウ</t>
    </rPh>
    <rPh sb="9" eb="12">
      <t>ゼイジャクセイ</t>
    </rPh>
    <rPh sb="12" eb="14">
      <t>タイオウ</t>
    </rPh>
    <rPh sb="15" eb="17">
      <t>ブンショ</t>
    </rPh>
    <phoneticPr fontId="1"/>
  </si>
  <si>
    <t>製品の意図された目的および合理的に予見可能な使用に基づくリスクを分析して対策を行っているか。</t>
  </si>
  <si>
    <t>ユーザー窓口</t>
    <phoneticPr fontId="1"/>
  </si>
  <si>
    <t>ユーザーからの技術的な相談を受け付ける窓口を設けているか。</t>
  </si>
  <si>
    <t>サービス提供期間が過ぎた後のリスクについてユーザーに案内しているか。</t>
  </si>
  <si>
    <t>サポート期間・アップデート</t>
    <phoneticPr fontId="1"/>
  </si>
  <si>
    <t>製品出荷後5年以上のサポート期間を設定しているか。</t>
    <rPh sb="0" eb="2">
      <t>セイヒン</t>
    </rPh>
    <rPh sb="2" eb="5">
      <t>シュッカゴ</t>
    </rPh>
    <phoneticPr fontId="1"/>
  </si>
  <si>
    <t>製品のソフトウェアを改修した場合に自動更新できる仕組みをユーザーに提供しているか。</t>
  </si>
  <si>
    <t>問題発生時の連絡ルート</t>
    <phoneticPr fontId="1"/>
  </si>
  <si>
    <t>セキュリティインシデントが発生した時の連絡先について整備されているか。</t>
  </si>
  <si>
    <t>製品の脆弱性の悪用を確認した時に24時間以内に関係先に一報を行うようになっているか。</t>
    <rPh sb="3" eb="6">
      <t>ゼイジャクセイ</t>
    </rPh>
    <rPh sb="7" eb="9">
      <t>アクヨウ</t>
    </rPh>
    <rPh sb="10" eb="12">
      <t>カクニン</t>
    </rPh>
    <phoneticPr fontId="1"/>
  </si>
  <si>
    <t>適合性評価・認証・マーキング</t>
    <phoneticPr fontId="1"/>
  </si>
  <si>
    <t>製品のサイバーセキュリティの適合性を確認しているか。</t>
  </si>
  <si>
    <t>製品が適合証明の認証を受けている場合に証明文書を保管しているか。</t>
    <rPh sb="3" eb="5">
      <t>テキゴウ</t>
    </rPh>
    <rPh sb="5" eb="7">
      <t>ショウメイ</t>
    </rPh>
    <rPh sb="8" eb="10">
      <t>ニンショウ</t>
    </rPh>
    <rPh sb="16" eb="18">
      <t>バアイ</t>
    </rPh>
    <rPh sb="19" eb="21">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</si>
</sst>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20"/>
      <color theme="1"/>
      <name val="游ゴシック"/>
      <family val="3"/>
      <charset val="128"/>
      <scheme val="minor"/>
    </font>
    <font>
      <sz val="11"/>
      <color theme="0"/>
      <name val="游ゴシック"/>
      <family val="3"/>
      <charset val="128"/>
      <scheme val="minor"/>
    </font>
    <font>
      <sz val="11"/>
      <color theme="0"/>
      <name val="游ゴシック"/>
      <family val="2"/>
      <scheme val="minor"/>
    </font>
    <font>
      <b/>
      <u/>
      <sz val="20"/>
      <color theme="1"/>
      <name val="游ゴシック"/>
      <family val="3"/>
      <charset val="128"/>
      <scheme val="minor"/>
    </font>
    <font>
      <b/>
      <sz val="11"/>
      <color rgb="FFC00000"/>
      <name val="游ゴシック"/>
      <family val="3"/>
      <charset val="128"/>
      <scheme val="minor"/>
    </font>
    <font>
      <sz val="11"/>
      <color rgb="FFC00000"/>
      <name val="游ゴシック"/>
      <family val="3"/>
      <charset val="128"/>
      <scheme val="minor"/>
    </font>
    <font>
      <sz val="11"/>
      <name val="游ゴシック"/>
      <family val="3"/>
      <charset val="128"/>
      <scheme val="minor"/>
    </font>
    <font>
      <b/>
      <sz val="14"/>
      <color theme="0"/>
      <name val="游ゴシック"/>
      <family val="3"/>
      <charset val="128"/>
      <scheme val="minor"/>
    </font>
    <font>
      <b/>
      <sz val="22"/>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3F3"/>
        <bgColor indexed="64"/>
      </patternFill>
    </fill>
    <fill>
      <patternFill patternType="solid">
        <fgColor rgb="FFD72F4F"/>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medium">
        <color rgb="FFD72F4F"/>
      </left>
      <right/>
      <top style="medium">
        <color rgb="FFD72F4F"/>
      </top>
      <bottom/>
      <diagonal/>
    </border>
    <border>
      <left/>
      <right/>
      <top style="medium">
        <color rgb="FFD72F4F"/>
      </top>
      <bottom/>
      <diagonal/>
    </border>
    <border>
      <left/>
      <right style="medium">
        <color rgb="FFD72F4F"/>
      </right>
      <top style="medium">
        <color rgb="FFD72F4F"/>
      </top>
      <bottom/>
      <diagonal/>
    </border>
    <border>
      <left style="medium">
        <color rgb="FFD72F4F"/>
      </left>
      <right/>
      <top/>
      <bottom/>
      <diagonal/>
    </border>
    <border>
      <left/>
      <right style="medium">
        <color rgb="FFD72F4F"/>
      </right>
      <top/>
      <bottom/>
      <diagonal/>
    </border>
    <border>
      <left style="thin">
        <color indexed="64"/>
      </left>
      <right style="medium">
        <color rgb="FFD72F4F"/>
      </right>
      <top/>
      <bottom/>
      <diagonal/>
    </border>
    <border>
      <left style="medium">
        <color rgb="FFD72F4F"/>
      </left>
      <right/>
      <top/>
      <bottom style="medium">
        <color rgb="FFD72F4F"/>
      </bottom>
      <diagonal/>
    </border>
    <border>
      <left/>
      <right/>
      <top/>
      <bottom style="medium">
        <color rgb="FFD72F4F"/>
      </bottom>
      <diagonal/>
    </border>
    <border>
      <left/>
      <right/>
      <top style="thin">
        <color indexed="64"/>
      </top>
      <bottom style="medium">
        <color rgb="FFD72F4F"/>
      </bottom>
      <diagonal/>
    </border>
    <border>
      <left/>
      <right style="medium">
        <color rgb="FFD72F4F"/>
      </right>
      <top/>
      <bottom style="medium">
        <color rgb="FFD72F4F"/>
      </bottom>
      <diagonal/>
    </border>
  </borders>
  <cellStyleXfs count="1">
    <xf numFmtId="0" fontId="0" fillId="0" borderId="0"/>
  </cellStyleXfs>
  <cellXfs count="50">
    <xf numFmtId="0" fontId="0" fillId="0" borderId="0" xfId="0"/>
    <xf numFmtId="0" fontId="0" fillId="2" borderId="8"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0" xfId="0" applyFill="1" applyAlignment="1">
      <alignment horizontal="left" vertical="center" wrapText="1"/>
    </xf>
    <xf numFmtId="0" fontId="0" fillId="2" borderId="0" xfId="0" applyFill="1" applyAlignment="1">
      <alignment vertical="center"/>
    </xf>
    <xf numFmtId="0" fontId="2" fillId="2" borderId="0" xfId="0" applyFont="1" applyFill="1" applyAlignment="1">
      <alignment vertical="center"/>
    </xf>
    <xf numFmtId="0" fontId="10" fillId="5" borderId="2" xfId="0" applyFont="1" applyFill="1" applyBorder="1" applyAlignment="1">
      <alignment horizontal="center" vertical="center"/>
    </xf>
    <xf numFmtId="0" fontId="2" fillId="2" borderId="0" xfId="0" applyFont="1" applyFill="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vertical="center"/>
    </xf>
    <xf numFmtId="0" fontId="0" fillId="2" borderId="8" xfId="0" applyFill="1" applyBorder="1" applyAlignment="1">
      <alignment horizontal="left" vertical="center"/>
    </xf>
    <xf numFmtId="0" fontId="0" fillId="3" borderId="0" xfId="0" applyFill="1" applyAlignment="1">
      <alignment vertical="center"/>
    </xf>
    <xf numFmtId="0" fontId="0" fillId="2" borderId="4" xfId="0" applyFill="1" applyBorder="1" applyAlignment="1">
      <alignment horizontal="center" vertical="center"/>
    </xf>
    <xf numFmtId="0" fontId="5" fillId="2" borderId="4" xfId="0" applyFont="1" applyFill="1" applyBorder="1" applyAlignment="1">
      <alignment vertical="center"/>
    </xf>
    <xf numFmtId="0" fontId="0" fillId="2" borderId="7" xfId="0" applyFill="1" applyBorder="1" applyAlignment="1">
      <alignment horizontal="left" vertical="center" wrapText="1"/>
    </xf>
    <xf numFmtId="0" fontId="9" fillId="2" borderId="7" xfId="0" applyFont="1" applyFill="1" applyBorder="1" applyAlignment="1">
      <alignment horizontal="left" vertical="center"/>
    </xf>
    <xf numFmtId="0" fontId="0" fillId="2" borderId="5" xfId="0" applyFill="1" applyBorder="1" applyAlignment="1">
      <alignment horizontal="center" vertical="center"/>
    </xf>
    <xf numFmtId="0" fontId="4" fillId="2" borderId="5" xfId="0" applyFont="1" applyFill="1" applyBorder="1" applyAlignment="1">
      <alignment vertical="center"/>
    </xf>
    <xf numFmtId="0" fontId="0" fillId="2" borderId="10" xfId="0" applyFill="1" applyBorder="1" applyAlignment="1">
      <alignment horizontal="left" vertical="center" wrapText="1"/>
    </xf>
    <xf numFmtId="0" fontId="0" fillId="2" borderId="9" xfId="0" applyFill="1" applyBorder="1" applyAlignment="1">
      <alignment horizontal="center" vertical="center"/>
    </xf>
    <xf numFmtId="0" fontId="0" fillId="0" borderId="11" xfId="0" applyBorder="1" applyAlignment="1">
      <alignment horizontal="left" vertical="center"/>
    </xf>
    <xf numFmtId="0" fontId="4" fillId="2" borderId="4" xfId="0" applyFont="1" applyFill="1" applyBorder="1" applyAlignment="1">
      <alignment vertical="center"/>
    </xf>
    <xf numFmtId="0" fontId="0" fillId="2" borderId="7" xfId="0" applyFill="1" applyBorder="1" applyAlignment="1">
      <alignment horizontal="left" vertical="center"/>
    </xf>
    <xf numFmtId="0" fontId="2" fillId="3" borderId="0" xfId="0" applyFont="1" applyFill="1" applyAlignment="1">
      <alignment vertical="center"/>
    </xf>
    <xf numFmtId="0" fontId="0" fillId="2" borderId="11" xfId="0" applyFill="1" applyBorder="1" applyAlignment="1">
      <alignment horizontal="left" vertical="center"/>
    </xf>
    <xf numFmtId="0" fontId="0" fillId="2" borderId="8" xfId="0" applyFill="1" applyBorder="1" applyAlignment="1">
      <alignment horizontal="left" vertical="center" wrapText="1"/>
    </xf>
    <xf numFmtId="0" fontId="6" fillId="2" borderId="0" xfId="0" applyFont="1" applyFill="1" applyAlignment="1">
      <alignment horizontal="left" vertical="center"/>
    </xf>
    <xf numFmtId="0" fontId="0" fillId="2" borderId="0" xfId="0" applyFill="1" applyAlignment="1">
      <alignment horizontal="center" vertical="center"/>
    </xf>
    <xf numFmtId="0" fontId="0" fillId="2" borderId="14" xfId="0"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3" fillId="4" borderId="0" xfId="0" applyFont="1" applyFill="1" applyAlignment="1">
      <alignment vertical="center"/>
    </xf>
    <xf numFmtId="0" fontId="0" fillId="4" borderId="0" xfId="0" applyFill="1" applyAlignment="1">
      <alignment vertical="center"/>
    </xf>
    <xf numFmtId="0" fontId="0" fillId="4" borderId="0" xfId="0" applyFill="1" applyAlignment="1">
      <alignment horizontal="left" vertical="center" wrapText="1"/>
    </xf>
    <xf numFmtId="0" fontId="0" fillId="2" borderId="18" xfId="0" applyFill="1" applyBorder="1" applyAlignment="1">
      <alignment horizontal="left" vertical="center" wrapText="1"/>
    </xf>
    <xf numFmtId="0" fontId="0" fillId="2" borderId="18" xfId="0" applyFill="1" applyBorder="1" applyAlignment="1">
      <alignment vertical="center"/>
    </xf>
    <xf numFmtId="0" fontId="2" fillId="2" borderId="0" xfId="0" applyFont="1" applyFill="1" applyAlignment="1">
      <alignment horizontal="right" vertical="center"/>
    </xf>
    <xf numFmtId="0" fontId="7" fillId="2" borderId="19" xfId="0" applyFont="1" applyFill="1" applyBorder="1" applyAlignment="1">
      <alignment horizontal="center" vertical="center"/>
    </xf>
    <xf numFmtId="0" fontId="8" fillId="2" borderId="19" xfId="0" applyFont="1"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8" fillId="2" borderId="23" xfId="0" applyFont="1" applyFill="1" applyBorder="1" applyAlignment="1">
      <alignment vertical="center"/>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11" fillId="2" borderId="0" xfId="0" applyFont="1" applyFill="1" applyAlignment="1">
      <alignment vertical="center"/>
    </xf>
  </cellXfs>
  <cellStyles count="1">
    <cellStyle name="標準" xfId="0" builtinId="0"/>
  </cellStyles>
  <dxfs count="7">
    <dxf>
      <fill>
        <patternFill>
          <bgColor rgb="FFFFFF00"/>
        </patternFill>
      </fill>
    </dxf>
    <dxf>
      <fill>
        <patternFill patternType="none">
          <bgColor auto="1"/>
        </patternFill>
      </fill>
    </dxf>
    <dxf>
      <fill>
        <patternFill>
          <bgColor rgb="FFFFFF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C00000"/>
      </font>
      <fill>
        <patternFill patternType="none">
          <bgColor auto="1"/>
        </patternFill>
      </fill>
    </dxf>
    <dxf>
      <font>
        <color rgb="FFC00000"/>
      </font>
    </dxf>
  </dxfs>
  <tableStyles count="0" defaultTableStyle="TableStyleMedium2"/>
  <colors>
    <mruColors>
      <color rgb="FFFFF3F3"/>
      <color rgb="FFFFCCCC"/>
      <color rgb="FFD72F4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6043669</xdr:colOff>
      <xdr:row>2</xdr:row>
      <xdr:rowOff>35858</xdr:rowOff>
    </xdr:from>
    <xdr:to>
      <xdr:col>4</xdr:col>
      <xdr:colOff>7318114</xdr:colOff>
      <xdr:row>2</xdr:row>
      <xdr:rowOff>514557</xdr:rowOff>
    </xdr:to>
    <xdr:pic>
      <xdr:nvPicPr>
        <xdr:cNvPr id="3" name="図 2" descr="ロゴ&#10;&#10;自動的に生成された説明">
          <a:extLst>
            <a:ext uri="{FF2B5EF4-FFF2-40B4-BE49-F238E27FC236}">
              <a16:creationId xmlns:a16="http://schemas.microsoft.com/office/drawing/2014/main" id="{7C74830B-C7F3-4CFF-F6B7-77790005B428}"/>
            </a:ext>
          </a:extLst>
        </xdr:cNvPr>
        <xdr:cNvPicPr>
          <a:picLocks noChangeAspect="1"/>
        </xdr:cNvPicPr>
      </xdr:nvPicPr>
      <xdr:blipFill>
        <a:blip xmlns:r="http://schemas.openxmlformats.org/officeDocument/2006/relationships" r:embed="rId1"/>
        <a:stretch>
          <a:fillRect/>
        </a:stretch>
      </xdr:blipFill>
      <xdr:spPr>
        <a:xfrm>
          <a:off x="9190281" y="268940"/>
          <a:ext cx="1274445" cy="478699"/>
        </a:xfrm>
        <a:prstGeom prst="rect">
          <a:avLst/>
        </a:prstGeom>
      </xdr:spPr>
    </xdr:pic>
    <xdr:clientData/>
  </xdr:twoCellAnchor>
  <xdr:twoCellAnchor>
    <xdr:from>
      <xdr:col>4</xdr:col>
      <xdr:colOff>6652260</xdr:colOff>
      <xdr:row>6</xdr:row>
      <xdr:rowOff>31152</xdr:rowOff>
    </xdr:from>
    <xdr:to>
      <xdr:col>5</xdr:col>
      <xdr:colOff>1624690</xdr:colOff>
      <xdr:row>11</xdr:row>
      <xdr:rowOff>176151</xdr:rowOff>
    </xdr:to>
    <xdr:sp macro="" textlink="">
      <xdr:nvSpPr>
        <xdr:cNvPr id="4" name="正方形/長方形 3">
          <a:extLst>
            <a:ext uri="{FF2B5EF4-FFF2-40B4-BE49-F238E27FC236}">
              <a16:creationId xmlns:a16="http://schemas.microsoft.com/office/drawing/2014/main" id="{EE83050B-7BEB-5363-1F2C-E3576439E4CA}"/>
            </a:ext>
          </a:extLst>
        </xdr:cNvPr>
        <xdr:cNvSpPr/>
      </xdr:nvSpPr>
      <xdr:spPr>
        <a:xfrm>
          <a:off x="9838805" y="1749116"/>
          <a:ext cx="2675558" cy="1322635"/>
        </a:xfrm>
        <a:prstGeom prst="rect">
          <a:avLst/>
        </a:prstGeom>
        <a:solidFill>
          <a:srgbClr val="FFF3F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fontAlgn="b"/>
          <a:r>
            <a:rPr lang="ja-JP" altLang="en-US" sz="1200" b="0" i="0" u="none" strike="noStrike">
              <a:solidFill>
                <a:schemeClr val="tx1"/>
              </a:solidFill>
              <a:effectLst/>
              <a:latin typeface="Meiryo UI" panose="020B0604030504040204" pitchFamily="50" charset="-128"/>
              <a:ea typeface="Meiryo UI" panose="020B0604030504040204" pitchFamily="50" charset="-128"/>
              <a:cs typeface="+mn-cs"/>
            </a:rPr>
            <a:t>★お問合せ先★</a:t>
          </a:r>
          <a:endParaRPr lang="en-US" altLang="ja-JP" sz="1200" b="0" i="0" u="none" strike="noStrike">
            <a:solidFill>
              <a:schemeClr val="tx1"/>
            </a:solidFill>
            <a:effectLst/>
            <a:latin typeface="Meiryo UI" panose="020B0604030504040204" pitchFamily="50" charset="-128"/>
            <a:ea typeface="Meiryo UI" panose="020B0604030504040204" pitchFamily="50" charset="-128"/>
            <a:cs typeface="+mn-cs"/>
          </a:endParaRPr>
        </a:p>
        <a:p>
          <a:pPr fontAlgn="b"/>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株式会社ヴェス </a:t>
          </a:r>
        </a:p>
        <a:p>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営業本部　セキュリティーサービス担当窓口</a:t>
          </a:r>
          <a:endParaRPr lang="en-US" altLang="ja-JP" sz="1100" b="0" i="0" u="none" strike="noStrike">
            <a:solidFill>
              <a:schemeClr val="tx1"/>
            </a:solidFill>
            <a:effectLst/>
            <a:latin typeface="Meiryo UI" panose="020B0604030504040204" pitchFamily="50" charset="-128"/>
            <a:ea typeface="Meiryo UI" panose="020B0604030504040204" pitchFamily="50" charset="-128"/>
            <a:cs typeface="+mn-cs"/>
          </a:endParaRPr>
        </a:p>
        <a:p>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メールアドレス：</a:t>
          </a:r>
          <a:r>
            <a:rPr lang="en-US" altLang="ja-JP" sz="1100" b="0" i="0" u="none" strike="noStrike">
              <a:solidFill>
                <a:schemeClr val="tx1"/>
              </a:solidFill>
              <a:effectLst/>
              <a:latin typeface="Meiryo UI" panose="020B0604030504040204" pitchFamily="50" charset="-128"/>
              <a:ea typeface="Meiryo UI" panose="020B0604030504040204" pitchFamily="50" charset="-128"/>
              <a:cs typeface="+mn-cs"/>
            </a:rPr>
            <a:t>p-sales@ves.co.jp</a:t>
          </a:r>
          <a:endParaRPr lang="en-US" altLang="ja-JP">
            <a:solidFill>
              <a:schemeClr val="tx1"/>
            </a:solidFill>
            <a:effectLst/>
            <a:latin typeface="Meiryo UI" panose="020B0604030504040204" pitchFamily="50" charset="-128"/>
            <a:ea typeface="Meiryo UI" panose="020B0604030504040204" pitchFamily="50" charset="-128"/>
          </a:endParaRPr>
        </a:p>
        <a:p>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電話番号　　：</a:t>
          </a:r>
          <a:r>
            <a:rPr lang="en-US" altLang="ja-JP" sz="1100" b="0" i="0" u="none" strike="noStrike">
              <a:solidFill>
                <a:schemeClr val="tx1"/>
              </a:solidFill>
              <a:effectLst/>
              <a:latin typeface="Meiryo UI" panose="020B0604030504040204" pitchFamily="50" charset="-128"/>
              <a:ea typeface="Meiryo UI" panose="020B0604030504040204" pitchFamily="50" charset="-128"/>
              <a:cs typeface="+mn-cs"/>
            </a:rPr>
            <a:t>03-6277-0440</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9D88C-915F-4820-991B-38CC246EDAB7}">
  <dimension ref="B1:K44"/>
  <sheetViews>
    <sheetView tabSelected="1" zoomScaleNormal="100" workbookViewId="0"/>
  </sheetViews>
  <sheetFormatPr defaultColWidth="8.75" defaultRowHeight="18" x14ac:dyDescent="0.55000000000000004"/>
  <cols>
    <col min="1" max="2" width="2.75" style="7" customWidth="1"/>
    <col min="3" max="3" width="6.75" style="7" customWidth="1"/>
    <col min="4" max="4" width="29.75" style="7" bestFit="1" customWidth="1"/>
    <col min="5" max="5" width="101.08203125" style="7" customWidth="1"/>
    <col min="6" max="6" width="22.08203125" style="7" customWidth="1"/>
    <col min="7" max="7" width="2.75" style="7" customWidth="1"/>
    <col min="8" max="8" width="36" style="7" customWidth="1"/>
    <col min="9" max="10" width="8.75" style="7" hidden="1" customWidth="1"/>
    <col min="11" max="11" width="87" style="7" hidden="1" customWidth="1"/>
    <col min="12" max="21" width="8.75" style="7" customWidth="1"/>
    <col min="22" max="16384" width="8.75" style="7"/>
  </cols>
  <sheetData>
    <row r="1" spans="2:8" ht="18.5" thickBot="1" x14ac:dyDescent="0.6"/>
    <row r="2" spans="2:8" x14ac:dyDescent="0.55000000000000004">
      <c r="B2" s="31"/>
      <c r="C2" s="32"/>
      <c r="D2" s="32"/>
      <c r="E2" s="32"/>
      <c r="F2" s="32"/>
      <c r="G2" s="33"/>
    </row>
    <row r="3" spans="2:8" ht="42.65" customHeight="1" x14ac:dyDescent="0.55000000000000004">
      <c r="B3" s="34"/>
      <c r="C3" s="35" t="s">
        <v>0</v>
      </c>
      <c r="D3" s="36"/>
      <c r="E3" s="36"/>
      <c r="F3" s="37" t="s">
        <v>1</v>
      </c>
      <c r="G3" s="38"/>
      <c r="H3" s="6"/>
    </row>
    <row r="4" spans="2:8" x14ac:dyDescent="0.55000000000000004">
      <c r="B4" s="34"/>
      <c r="C4" s="7" t="s">
        <v>2</v>
      </c>
      <c r="G4" s="39"/>
    </row>
    <row r="5" spans="2:8" x14ac:dyDescent="0.55000000000000004">
      <c r="B5" s="34"/>
      <c r="C5" s="7" t="s">
        <v>3</v>
      </c>
      <c r="G5" s="39"/>
    </row>
    <row r="6" spans="2:8" x14ac:dyDescent="0.55000000000000004">
      <c r="B6" s="34"/>
      <c r="C6" s="7" t="s">
        <v>4</v>
      </c>
      <c r="G6" s="39"/>
    </row>
    <row r="7" spans="2:8" x14ac:dyDescent="0.55000000000000004">
      <c r="B7" s="34"/>
      <c r="G7" s="39"/>
    </row>
    <row r="8" spans="2:8" x14ac:dyDescent="0.55000000000000004">
      <c r="B8" s="34"/>
      <c r="C8" s="8" t="s">
        <v>5</v>
      </c>
      <c r="G8" s="39"/>
    </row>
    <row r="9" spans="2:8" x14ac:dyDescent="0.55000000000000004">
      <c r="B9" s="34"/>
      <c r="C9" s="7" t="s">
        <v>6</v>
      </c>
      <c r="G9" s="39"/>
    </row>
    <row r="10" spans="2:8" x14ac:dyDescent="0.55000000000000004">
      <c r="B10" s="34"/>
      <c r="C10" s="7" t="s">
        <v>7</v>
      </c>
      <c r="G10" s="39"/>
    </row>
    <row r="11" spans="2:8" x14ac:dyDescent="0.55000000000000004">
      <c r="B11" s="34"/>
      <c r="G11" s="39"/>
    </row>
    <row r="12" spans="2:8" x14ac:dyDescent="0.55000000000000004">
      <c r="B12" s="34"/>
      <c r="C12" s="8" t="s">
        <v>8</v>
      </c>
      <c r="G12" s="39"/>
    </row>
    <row r="13" spans="2:8" ht="35" x14ac:dyDescent="0.55000000000000004">
      <c r="B13" s="34"/>
      <c r="C13" s="49" t="str">
        <f>K25</f>
        <v>No1の選択肢を埋めてください（F17セル）</v>
      </c>
      <c r="G13" s="39"/>
    </row>
    <row r="14" spans="2:8" x14ac:dyDescent="0.55000000000000004">
      <c r="B14" s="34"/>
      <c r="G14" s="39"/>
    </row>
    <row r="15" spans="2:8" x14ac:dyDescent="0.55000000000000004">
      <c r="B15" s="34"/>
      <c r="C15" s="8" t="s">
        <v>9</v>
      </c>
      <c r="F15" s="40" t="s">
        <v>10</v>
      </c>
      <c r="G15" s="39"/>
      <c r="H15" s="10"/>
    </row>
    <row r="16" spans="2:8" ht="22.5" x14ac:dyDescent="0.55000000000000004">
      <c r="B16" s="34"/>
      <c r="C16" s="47" t="s">
        <v>11</v>
      </c>
      <c r="D16" s="47" t="s">
        <v>12</v>
      </c>
      <c r="E16" s="48" t="s">
        <v>13</v>
      </c>
      <c r="F16" s="9" t="s">
        <v>14</v>
      </c>
      <c r="G16" s="41"/>
    </row>
    <row r="17" spans="2:11" x14ac:dyDescent="0.55000000000000004">
      <c r="B17" s="34"/>
      <c r="C17" s="11">
        <v>1</v>
      </c>
      <c r="D17" s="12" t="s">
        <v>15</v>
      </c>
      <c r="E17" s="13" t="s">
        <v>16</v>
      </c>
      <c r="F17" s="1"/>
      <c r="G17" s="42"/>
      <c r="I17" s="14" t="s">
        <v>17</v>
      </c>
      <c r="J17" s="14"/>
      <c r="K17" s="14"/>
    </row>
    <row r="18" spans="2:11" x14ac:dyDescent="0.55000000000000004">
      <c r="B18" s="34"/>
      <c r="C18" s="15">
        <v>2</v>
      </c>
      <c r="D18" s="16" t="s">
        <v>15</v>
      </c>
      <c r="E18" s="17" t="s">
        <v>18</v>
      </c>
      <c r="F18" s="2"/>
      <c r="G18" s="42"/>
      <c r="I18" s="14"/>
      <c r="J18" s="14"/>
      <c r="K18" s="14"/>
    </row>
    <row r="19" spans="2:11" x14ac:dyDescent="0.55000000000000004">
      <c r="B19" s="34"/>
      <c r="C19" s="11">
        <v>3</v>
      </c>
      <c r="D19" s="12" t="s">
        <v>19</v>
      </c>
      <c r="E19" s="13" t="s">
        <v>20</v>
      </c>
      <c r="F19" s="3"/>
      <c r="G19" s="42"/>
      <c r="I19" s="14" t="s">
        <v>21</v>
      </c>
      <c r="J19" s="14"/>
      <c r="K19" s="14" t="s">
        <v>22</v>
      </c>
    </row>
    <row r="20" spans="2:11" x14ac:dyDescent="0.55000000000000004">
      <c r="B20" s="34"/>
      <c r="C20" s="15">
        <v>4</v>
      </c>
      <c r="D20" s="16" t="s">
        <v>19</v>
      </c>
      <c r="E20" s="18" t="s">
        <v>23</v>
      </c>
      <c r="F20" s="4"/>
      <c r="G20" s="42"/>
      <c r="I20" s="14" t="s">
        <v>21</v>
      </c>
      <c r="J20" s="14"/>
      <c r="K20" s="14" t="s">
        <v>24</v>
      </c>
    </row>
    <row r="21" spans="2:11" x14ac:dyDescent="0.55000000000000004">
      <c r="B21" s="34"/>
      <c r="C21" s="11">
        <v>5</v>
      </c>
      <c r="D21" s="12" t="s">
        <v>25</v>
      </c>
      <c r="E21" s="13" t="s">
        <v>26</v>
      </c>
      <c r="F21" s="3"/>
      <c r="G21" s="42"/>
      <c r="I21" s="14" t="s">
        <v>27</v>
      </c>
      <c r="J21" s="14"/>
      <c r="K21" s="14" t="s">
        <v>28</v>
      </c>
    </row>
    <row r="22" spans="2:11" x14ac:dyDescent="0.55000000000000004">
      <c r="B22" s="34"/>
      <c r="C22" s="19">
        <v>6</v>
      </c>
      <c r="D22" s="20" t="s">
        <v>25</v>
      </c>
      <c r="E22" s="21" t="s">
        <v>29</v>
      </c>
      <c r="F22" s="4"/>
      <c r="G22" s="42"/>
      <c r="I22" s="14" t="s">
        <v>27</v>
      </c>
      <c r="J22" s="14"/>
      <c r="K22" s="14" t="s">
        <v>30</v>
      </c>
    </row>
    <row r="23" spans="2:11" x14ac:dyDescent="0.55000000000000004">
      <c r="B23" s="34"/>
      <c r="C23" s="22">
        <v>7</v>
      </c>
      <c r="D23" s="20" t="s">
        <v>25</v>
      </c>
      <c r="E23" s="23" t="s">
        <v>31</v>
      </c>
      <c r="F23" s="3"/>
      <c r="G23" s="42"/>
      <c r="I23" s="14" t="s">
        <v>27</v>
      </c>
      <c r="J23" s="14"/>
      <c r="K23" s="14" t="s">
        <v>32</v>
      </c>
    </row>
    <row r="24" spans="2:11" x14ac:dyDescent="0.55000000000000004">
      <c r="B24" s="34"/>
      <c r="C24" s="15">
        <v>8</v>
      </c>
      <c r="D24" s="24" t="s">
        <v>25</v>
      </c>
      <c r="E24" s="25" t="s">
        <v>33</v>
      </c>
      <c r="F24" s="4"/>
      <c r="G24" s="42"/>
      <c r="I24" s="14" t="s">
        <v>27</v>
      </c>
      <c r="J24" s="14"/>
      <c r="K24" s="14"/>
    </row>
    <row r="25" spans="2:11" x14ac:dyDescent="0.55000000000000004">
      <c r="B25" s="34"/>
      <c r="C25" s="11">
        <v>9</v>
      </c>
      <c r="D25" s="12" t="s">
        <v>34</v>
      </c>
      <c r="E25" s="13" t="s">
        <v>35</v>
      </c>
      <c r="F25" s="3"/>
      <c r="G25" s="42"/>
      <c r="I25" s="14" t="s">
        <v>27</v>
      </c>
      <c r="J25" s="14"/>
      <c r="K25" s="26" t="str">
        <f>IF(F17="","No1の選択肢を埋めてください（F17セル）",K26)</f>
        <v>No1の選択肢を埋めてください（F17セル）</v>
      </c>
    </row>
    <row r="26" spans="2:11" x14ac:dyDescent="0.55000000000000004">
      <c r="B26" s="34"/>
      <c r="C26" s="15">
        <v>10</v>
      </c>
      <c r="D26" s="16" t="s">
        <v>34</v>
      </c>
      <c r="E26" s="17" t="s">
        <v>36</v>
      </c>
      <c r="F26" s="4"/>
      <c r="G26" s="42"/>
      <c r="I26" s="14" t="s">
        <v>27</v>
      </c>
      <c r="J26" s="14"/>
      <c r="K26" s="14" t="str">
        <f>IF(F17="該当しない",K20,K27)</f>
        <v>No2の選択肢を埋めてください（F18セル）</v>
      </c>
    </row>
    <row r="27" spans="2:11" x14ac:dyDescent="0.55000000000000004">
      <c r="B27" s="34"/>
      <c r="C27" s="11">
        <v>11</v>
      </c>
      <c r="D27" s="12" t="s">
        <v>37</v>
      </c>
      <c r="E27" s="13" t="s">
        <v>38</v>
      </c>
      <c r="F27" s="3"/>
      <c r="G27" s="42"/>
      <c r="I27" s="14" t="s">
        <v>21</v>
      </c>
      <c r="J27" s="14"/>
      <c r="K27" s="14" t="str">
        <f>IF(F18="","No2の選択肢を埋めてください（F18セル）",K28)</f>
        <v>No2の選択肢を埋めてください（F18セル）</v>
      </c>
    </row>
    <row r="28" spans="2:11" x14ac:dyDescent="0.55000000000000004">
      <c r="B28" s="34"/>
      <c r="C28" s="22">
        <v>12</v>
      </c>
      <c r="D28" s="20" t="s">
        <v>37</v>
      </c>
      <c r="E28" s="27" t="s">
        <v>39</v>
      </c>
      <c r="F28" s="5"/>
      <c r="G28" s="42"/>
      <c r="I28" s="14" t="s">
        <v>21</v>
      </c>
      <c r="J28" s="14"/>
      <c r="K28" s="14" t="str">
        <f>IF(F18="該当する",K20,K29)</f>
        <v>No3から順番に全ての選択肢（F列の19行目～37行目）を埋めてください。</v>
      </c>
    </row>
    <row r="29" spans="2:11" x14ac:dyDescent="0.55000000000000004">
      <c r="B29" s="34"/>
      <c r="C29" s="15">
        <v>13</v>
      </c>
      <c r="D29" s="24" t="s">
        <v>37</v>
      </c>
      <c r="E29" s="25" t="s">
        <v>40</v>
      </c>
      <c r="F29" s="4"/>
      <c r="G29" s="42"/>
      <c r="I29" s="14" t="s">
        <v>21</v>
      </c>
      <c r="J29" s="14"/>
      <c r="K29" s="14" t="str">
        <f>IF(COUNTA(F19:F37)=19,K30,K19)</f>
        <v>No3から順番に全ての選択肢（F列の19行目～37行目）を埋めてください。</v>
      </c>
    </row>
    <row r="30" spans="2:11" x14ac:dyDescent="0.55000000000000004">
      <c r="B30" s="34"/>
      <c r="C30" s="11">
        <v>14</v>
      </c>
      <c r="D30" s="12" t="s">
        <v>41</v>
      </c>
      <c r="E30" s="28" t="s">
        <v>42</v>
      </c>
      <c r="F30" s="1"/>
      <c r="G30" s="42"/>
      <c r="I30" s="14" t="s">
        <v>21</v>
      </c>
      <c r="J30" s="14"/>
      <c r="K30" s="14" t="str">
        <f>IF(COUNTIFS($I$19:$I$37,"P",$F$19:$F$37,"〇")=11,K31,K21)</f>
        <v>2026年9月11日からの部分適用開始にあたり、対応が必要な課題が残っております。</v>
      </c>
    </row>
    <row r="31" spans="2:11" x14ac:dyDescent="0.55000000000000004">
      <c r="B31" s="34"/>
      <c r="C31" s="15">
        <v>15</v>
      </c>
      <c r="D31" s="24" t="s">
        <v>41</v>
      </c>
      <c r="E31" s="25" t="s">
        <v>43</v>
      </c>
      <c r="F31" s="2"/>
      <c r="G31" s="42"/>
      <c r="I31" s="14" t="s">
        <v>21</v>
      </c>
      <c r="J31" s="14"/>
      <c r="K31" s="14" t="str">
        <f>IF(COUNTIFS($I$19:$I$37,"S",$F$19:$F$37,"〇")=8,K23,K22)</f>
        <v>2027年12月11日からの完全適用（義務化）にあたり、対応が必要な課題が残っております。</v>
      </c>
    </row>
    <row r="32" spans="2:11" x14ac:dyDescent="0.55000000000000004">
      <c r="B32" s="34"/>
      <c r="C32" s="11">
        <v>16</v>
      </c>
      <c r="D32" s="12" t="s">
        <v>44</v>
      </c>
      <c r="E32" s="13" t="s">
        <v>45</v>
      </c>
      <c r="F32" s="1"/>
      <c r="G32" s="42"/>
      <c r="I32" s="14" t="s">
        <v>27</v>
      </c>
      <c r="J32" s="14"/>
      <c r="K32" s="14"/>
    </row>
    <row r="33" spans="2:11" x14ac:dyDescent="0.55000000000000004">
      <c r="B33" s="34"/>
      <c r="C33" s="15">
        <v>17</v>
      </c>
      <c r="D33" s="24" t="s">
        <v>44</v>
      </c>
      <c r="E33" s="25" t="s">
        <v>46</v>
      </c>
      <c r="F33" s="2"/>
      <c r="G33" s="42"/>
      <c r="I33" s="14" t="s">
        <v>27</v>
      </c>
      <c r="J33" s="14"/>
      <c r="K33" s="14"/>
    </row>
    <row r="34" spans="2:11" x14ac:dyDescent="0.55000000000000004">
      <c r="B34" s="34"/>
      <c r="C34" s="11">
        <v>18</v>
      </c>
      <c r="D34" s="12" t="s">
        <v>47</v>
      </c>
      <c r="E34" s="28" t="s">
        <v>48</v>
      </c>
      <c r="F34" s="1"/>
      <c r="G34" s="42"/>
      <c r="I34" s="14" t="s">
        <v>21</v>
      </c>
      <c r="J34" s="14"/>
      <c r="K34" s="14"/>
    </row>
    <row r="35" spans="2:11" x14ac:dyDescent="0.55000000000000004">
      <c r="B35" s="34"/>
      <c r="C35" s="15">
        <v>19</v>
      </c>
      <c r="D35" s="24" t="s">
        <v>47</v>
      </c>
      <c r="E35" s="25" t="s">
        <v>49</v>
      </c>
      <c r="F35" s="2"/>
      <c r="G35" s="42"/>
      <c r="I35" s="14" t="s">
        <v>21</v>
      </c>
      <c r="J35" s="14"/>
      <c r="K35" s="14"/>
    </row>
    <row r="36" spans="2:11" x14ac:dyDescent="0.55000000000000004">
      <c r="B36" s="34"/>
      <c r="C36" s="11">
        <v>20</v>
      </c>
      <c r="D36" s="12" t="s">
        <v>50</v>
      </c>
      <c r="E36" s="13" t="s">
        <v>51</v>
      </c>
      <c r="F36" s="1"/>
      <c r="G36" s="42"/>
      <c r="I36" s="14" t="s">
        <v>21</v>
      </c>
      <c r="J36" s="14"/>
      <c r="K36" s="14"/>
    </row>
    <row r="37" spans="2:11" x14ac:dyDescent="0.55000000000000004">
      <c r="B37" s="34"/>
      <c r="C37" s="15">
        <v>21</v>
      </c>
      <c r="D37" s="24" t="s">
        <v>50</v>
      </c>
      <c r="E37" s="25" t="s">
        <v>52</v>
      </c>
      <c r="F37" s="2"/>
      <c r="G37" s="42"/>
      <c r="I37" s="14" t="s">
        <v>21</v>
      </c>
      <c r="J37" s="14"/>
      <c r="K37" s="14"/>
    </row>
    <row r="38" spans="2:11" ht="18.5" thickBot="1" x14ac:dyDescent="0.6">
      <c r="B38" s="43"/>
      <c r="C38" s="44"/>
      <c r="D38" s="44"/>
      <c r="E38" s="44"/>
      <c r="F38" s="45"/>
      <c r="G38" s="46"/>
      <c r="I38" s="14"/>
      <c r="J38" s="14"/>
      <c r="K38" s="14"/>
    </row>
    <row r="39" spans="2:11" x14ac:dyDescent="0.55000000000000004">
      <c r="C39" s="8"/>
      <c r="I39" s="14"/>
      <c r="J39" s="14"/>
      <c r="K39" s="14"/>
    </row>
    <row r="40" spans="2:11" x14ac:dyDescent="0.55000000000000004">
      <c r="C40" s="8"/>
      <c r="I40" s="14"/>
      <c r="J40" s="14"/>
      <c r="K40" s="14"/>
    </row>
    <row r="41" spans="2:11" ht="32.5" x14ac:dyDescent="0.55000000000000004">
      <c r="C41" s="29"/>
      <c r="D41" s="30"/>
      <c r="E41" s="30"/>
      <c r="I41" s="14"/>
      <c r="J41" s="14"/>
      <c r="K41" s="14"/>
    </row>
    <row r="44" spans="2:11" x14ac:dyDescent="0.55000000000000004">
      <c r="C44" s="8"/>
    </row>
  </sheetData>
  <phoneticPr fontId="1"/>
  <conditionalFormatting sqref="C13">
    <cfRule type="expression" dxfId="6" priority="1">
      <formula>$C$13="2026年9月11日からの部分適用開始にあたり、対応が必要な課題が残っております。"</formula>
    </cfRule>
    <cfRule type="expression" dxfId="5" priority="2">
      <formula>$C$13="2027年12月11日からの完全適用（義務化）にあたり、対応が必要な課題が残っております。"</formula>
    </cfRule>
  </conditionalFormatting>
  <conditionalFormatting sqref="C18:F37">
    <cfRule type="expression" dxfId="4" priority="4">
      <formula>$F$17="該当しない"</formula>
    </cfRule>
  </conditionalFormatting>
  <conditionalFormatting sqref="C19:F37">
    <cfRule type="expression" dxfId="3" priority="10">
      <formula>AND($F$17&lt;&gt;"該当しない",$F$18="該当する")</formula>
    </cfRule>
  </conditionalFormatting>
  <conditionalFormatting sqref="F17">
    <cfRule type="expression" dxfId="2" priority="3">
      <formula>$F$17=""</formula>
    </cfRule>
  </conditionalFormatting>
  <conditionalFormatting sqref="F18">
    <cfRule type="expression" dxfId="1" priority="5">
      <formula>$F$17=""</formula>
    </cfRule>
    <cfRule type="expression" dxfId="0" priority="8">
      <formula>$F$17="&gt;&lt;該当しない"</formula>
    </cfRule>
  </conditionalFormatting>
  <dataValidations count="2">
    <dataValidation type="list" allowBlank="1" showInputMessage="1" showErrorMessage="1" sqref="F17:F18" xr:uid="{1197C9CC-D938-40AA-BE37-AFBA11817133}">
      <formula1>"該当する,該当しない,不明（わからない）"</formula1>
    </dataValidation>
    <dataValidation type="list" allowBlank="1" showInputMessage="1" showErrorMessage="1" sqref="F19:F37" xr:uid="{784C68AF-5D94-46AF-A783-68328A9EF832}">
      <formula1>"〇,✕,不明（わからない）"</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F85D9BEB3F2D6488CF69587A17E8DE0" ma:contentTypeVersion="15" ma:contentTypeDescription="新しいドキュメントを作成します。" ma:contentTypeScope="" ma:versionID="2a950f75a296dda230dfa784ff83307a">
  <xsd:schema xmlns:xsd="http://www.w3.org/2001/XMLSchema" xmlns:xs="http://www.w3.org/2001/XMLSchema" xmlns:p="http://schemas.microsoft.com/office/2006/metadata/properties" xmlns:ns2="cdda9511-5b85-4aa2-8540-38318d8d7cbf" xmlns:ns3="9732c239-8ef8-46d4-bded-74c62bcb8cd2" targetNamespace="http://schemas.microsoft.com/office/2006/metadata/properties" ma:root="true" ma:fieldsID="37075e227d2eab35488205724b688ed5" ns2:_="" ns3:_="">
    <xsd:import namespace="cdda9511-5b85-4aa2-8540-38318d8d7cbf"/>
    <xsd:import namespace="9732c239-8ef8-46d4-bded-74c62bcb8c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da9511-5b85-4aa2-8540-38318d8d7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1e0eb79-6550-457c-baae-d81efae72f5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2c239-8ef8-46d4-bded-74c62bcb8c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dde462c-4268-4b39-9d7f-b0066e1db5cf}" ma:internalName="TaxCatchAll" ma:showField="CatchAllData" ma:web="9732c239-8ef8-46d4-bded-74c62bcb8cd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da9511-5b85-4aa2-8540-38318d8d7cbf">
      <Terms xmlns="http://schemas.microsoft.com/office/infopath/2007/PartnerControls"/>
    </lcf76f155ced4ddcb4097134ff3c332f>
    <TaxCatchAll xmlns="9732c239-8ef8-46d4-bded-74c62bcb8c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B431E-C0CD-4F63-B619-3DA7E56295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da9511-5b85-4aa2-8540-38318d8d7cbf"/>
    <ds:schemaRef ds:uri="9732c239-8ef8-46d4-bded-74c62bcb8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13F61E-0BF8-4C3A-8D92-CDB886072568}">
  <ds:schemaRefs>
    <ds:schemaRef ds:uri="http://schemas.microsoft.com/office/2006/metadata/properties"/>
    <ds:schemaRef ds:uri="http://schemas.microsoft.com/office/infopath/2007/PartnerControls"/>
    <ds:schemaRef ds:uri="cdda9511-5b85-4aa2-8540-38318d8d7cbf"/>
    <ds:schemaRef ds:uri="9732c239-8ef8-46d4-bded-74c62bcb8cd2"/>
  </ds:schemaRefs>
</ds:datastoreItem>
</file>

<file path=customXml/itemProps3.xml><?xml version="1.0" encoding="utf-8"?>
<ds:datastoreItem xmlns:ds="http://schemas.openxmlformats.org/officeDocument/2006/customXml" ds:itemID="{C55F125B-FA6F-4F8A-B19A-E9AC6D3835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CRA簡易アセスメント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細井 菜那</cp:lastModifiedBy>
  <cp:revision/>
  <dcterms:created xsi:type="dcterms:W3CDTF">2026-03-10T00:27:32Z</dcterms:created>
  <dcterms:modified xsi:type="dcterms:W3CDTF">2026-04-03T07:17:00Z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0x010100EF85D9BEB3F2D6488CF69587A17E8DE0</vt:lpwstr>
  </property>
  <property fmtid="{D5CDD505-2E9C-101B-9397-08002B2CF9AE}" pid="3" name="MediaServiceImageTags">
    <vt:lpwstr/>
  </property>
</Properties>
</file>